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19" i="1"/>
  <c r="L18" i="1"/>
  <c r="L17" i="1"/>
  <c r="D20" i="1"/>
  <c r="D19" i="1"/>
  <c r="D18" i="1"/>
  <c r="D17" i="1"/>
  <c r="N19" i="1" l="1"/>
  <c r="Y13" i="1"/>
  <c r="Z13" i="1" s="1"/>
  <c r="AB13" i="1"/>
  <c r="AC13" i="1"/>
  <c r="AD13" i="1"/>
  <c r="AE13" i="1"/>
  <c r="AF13" i="1"/>
  <c r="AF12" i="1"/>
  <c r="AE12" i="1"/>
  <c r="AD12" i="1"/>
  <c r="AC12" i="1"/>
  <c r="AB12" i="1"/>
  <c r="Y12" i="1"/>
  <c r="Z12" i="1" s="1"/>
  <c r="E17" i="1" l="1"/>
  <c r="E19" i="1"/>
  <c r="N17" i="1"/>
  <c r="E20" i="1"/>
  <c r="N18" i="1"/>
  <c r="E18" i="1"/>
  <c r="AG12" i="1"/>
  <c r="AG13" i="1"/>
</calcChain>
</file>

<file path=xl/sharedStrings.xml><?xml version="1.0" encoding="utf-8"?>
<sst xmlns="http://schemas.openxmlformats.org/spreadsheetml/2006/main" count="84" uniqueCount="79">
  <si>
    <t>Lớp</t>
  </si>
  <si>
    <t>MSSV</t>
  </si>
  <si>
    <t>Tên</t>
  </si>
  <si>
    <t>13C1KT01</t>
  </si>
  <si>
    <t>Phạm Thị ái</t>
  </si>
  <si>
    <t>Diệp</t>
  </si>
  <si>
    <t>13C1TC01</t>
  </si>
  <si>
    <t>Nguyễn Như</t>
  </si>
  <si>
    <t>Tuyền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</si>
  <si>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</si>
  <si>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</si>
  <si>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</si>
  <si>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</si>
  <si>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</si>
  <si>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</si>
  <si>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</si>
  <si>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</si>
  <si>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</si>
  <si>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</si>
  <si>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</si>
  <si>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</si>
  <si>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</si>
  <si>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</si>
  <si>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</si>
  <si>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</si>
  <si>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</si>
  <si>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</si>
  <si>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</si>
  <si>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</si>
  <si>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</si>
  <si>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</si>
  <si>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</si>
  <si>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</si>
  <si>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</si>
  <si>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</si>
  <si>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</si>
  <si>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</si>
  <si>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</si>
  <si>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</si>
  <si>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</si>
  <si>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</si>
  <si>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</si>
  <si>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</si>
  <si>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</si>
  <si>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</si>
  <si>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</si>
  <si>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</si>
  <si>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</si>
  <si>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</si>
  <si>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</si>
  <si>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</si>
  <si>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</si>
  <si>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</si>
  <si>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</si>
  <si>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</si>
  <si>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</si>
  <si>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Tên lớp</t>
  </si>
  <si>
    <t>Ngành</t>
  </si>
  <si>
    <t>Khóa</t>
  </si>
  <si>
    <t>DANH SÁCH TỔNG HỢP ĐIỂM RÈN LUYỆN NĂM HỌC 2015 - 2016</t>
  </si>
  <si>
    <t>13C1KT01 13C1TC01</t>
  </si>
  <si>
    <t>Tài chính - Kế toán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</si>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</sst>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1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13" totalsRowShown="0" headerRowDxfId="34" dataDxfId="33"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zoomScaleNormal="100" workbookViewId="0">
      <selection activeCell="N21" sqref="N21"/>
    </sheetView>
  </sheetViews>
  <sheetFormatPr defaultRowHeight="12.75" x14ac:dyDescent="0.2"/>
  <cols>
    <col min="1" max="1" width="9.5703125" style="12" bestFit="1" customWidth="1"/>
    <col min="2" max="2" width="9" style="12" bestFit="1" customWidth="1"/>
    <col min="3" max="3" width="11.42578125" style="12" bestFit="1" customWidth="1"/>
    <col min="4" max="4" width="7.85546875" style="12" bestFit="1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7.140625" style="12" bestFit="1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7" t="s">
        <v>50</v>
      </c>
      <c r="B1" s="57"/>
      <c r="C1" s="57"/>
      <c r="D1" s="57"/>
      <c r="E1" s="22"/>
      <c r="F1" s="23"/>
      <c r="G1" s="23"/>
      <c r="H1" s="23"/>
      <c r="I1" s="23"/>
      <c r="J1" s="23"/>
      <c r="P1" s="23"/>
      <c r="Q1" s="23"/>
      <c r="R1" s="23"/>
      <c r="S1" s="23"/>
      <c r="T1" s="23"/>
      <c r="U1" s="22" t="s">
        <v>51</v>
      </c>
      <c r="V1" s="23"/>
      <c r="W1" s="24"/>
      <c r="X1" s="23"/>
      <c r="Y1" s="23"/>
      <c r="Z1" s="23"/>
    </row>
    <row r="2" spans="1:33" customFormat="1" ht="14.25" x14ac:dyDescent="0.2">
      <c r="A2" s="58" t="s">
        <v>52</v>
      </c>
      <c r="B2" s="58"/>
      <c r="C2" s="58"/>
      <c r="D2" s="58"/>
      <c r="E2" s="22"/>
      <c r="F2" s="23"/>
      <c r="G2" s="23"/>
      <c r="H2" s="23"/>
      <c r="I2" s="23"/>
      <c r="J2" s="23"/>
      <c r="P2" s="23"/>
      <c r="Q2" s="23"/>
      <c r="R2" s="23"/>
      <c r="S2" s="23"/>
      <c r="T2" s="23"/>
      <c r="U2" s="22" t="s">
        <v>53</v>
      </c>
      <c r="V2" s="24"/>
      <c r="W2" s="23"/>
      <c r="X2" s="23"/>
      <c r="Y2" s="23"/>
      <c r="Z2" s="23"/>
    </row>
    <row r="3" spans="1:33" customFormat="1" ht="15" x14ac:dyDescent="0.25">
      <c r="A3" s="58" t="s">
        <v>54</v>
      </c>
      <c r="B3" s="58"/>
      <c r="C3" s="58"/>
      <c r="D3" s="58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 t="s">
        <v>55</v>
      </c>
      <c r="S3" s="23"/>
      <c r="T3" s="23"/>
      <c r="U3" s="23"/>
      <c r="V3" s="23"/>
      <c r="W3" s="23"/>
      <c r="X3" s="23"/>
      <c r="Y3" s="24"/>
      <c r="Z3" s="24"/>
    </row>
    <row r="4" spans="1:33" customFormat="1" ht="1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4"/>
      <c r="Z4" s="24"/>
    </row>
    <row r="5" spans="1:33" customFormat="1" ht="18.75" x14ac:dyDescent="0.3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3" customFormat="1" ht="18.75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33" customFormat="1" ht="18.75" x14ac:dyDescent="0.3">
      <c r="A7" s="27"/>
      <c r="B7" s="27"/>
      <c r="C7" s="28" t="s">
        <v>56</v>
      </c>
      <c r="D7" s="29" t="s">
        <v>60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33" customFormat="1" ht="18.75" x14ac:dyDescent="0.3">
      <c r="A8" s="27"/>
      <c r="B8" s="27"/>
      <c r="C8" s="28" t="s">
        <v>57</v>
      </c>
      <c r="D8" s="60" t="s">
        <v>61</v>
      </c>
      <c r="E8" s="60"/>
      <c r="F8" s="60"/>
      <c r="G8" s="60"/>
      <c r="H8" s="60"/>
      <c r="I8" s="60"/>
      <c r="J8" s="27"/>
      <c r="K8" s="27"/>
      <c r="L8" s="27"/>
      <c r="M8" s="27"/>
      <c r="N8" s="27"/>
      <c r="O8" s="30" t="s">
        <v>58</v>
      </c>
      <c r="P8" s="27"/>
      <c r="Q8" s="59">
        <v>2013</v>
      </c>
      <c r="R8" s="59"/>
      <c r="S8" s="59"/>
      <c r="T8" s="27"/>
      <c r="U8" s="27"/>
      <c r="V8" s="27"/>
      <c r="W8" s="27"/>
      <c r="X8" s="27"/>
      <c r="Y8" s="27"/>
      <c r="Z8" s="24"/>
    </row>
    <row r="9" spans="1:33" customFormat="1" ht="1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4"/>
      <c r="Z9" s="24"/>
    </row>
    <row r="10" spans="1:33" s="15" customFormat="1" ht="31.5" customHeight="1" x14ac:dyDescent="0.2">
      <c r="A10" s="32"/>
      <c r="B10" s="32"/>
      <c r="C10" s="32"/>
      <c r="D10" s="32"/>
      <c r="E10" s="55" t="s">
        <v>31</v>
      </c>
      <c r="F10" s="56"/>
      <c r="G10" s="53"/>
      <c r="H10" s="53"/>
      <c r="I10" s="53"/>
      <c r="J10" s="53"/>
      <c r="K10" s="54"/>
      <c r="L10" s="52" t="s">
        <v>32</v>
      </c>
      <c r="M10" s="54"/>
      <c r="N10" s="52" t="s">
        <v>33</v>
      </c>
      <c r="O10" s="53"/>
      <c r="P10" s="53"/>
      <c r="Q10" s="54"/>
      <c r="R10" s="52" t="s">
        <v>34</v>
      </c>
      <c r="S10" s="53"/>
      <c r="T10" s="54"/>
      <c r="U10" s="52" t="s">
        <v>35</v>
      </c>
      <c r="V10" s="53"/>
      <c r="W10" s="53"/>
      <c r="X10" s="54"/>
      <c r="Y10" s="52" t="s">
        <v>36</v>
      </c>
      <c r="Z10" s="54"/>
      <c r="AB10" s="11" t="s">
        <v>37</v>
      </c>
      <c r="AC10" s="11" t="s">
        <v>38</v>
      </c>
      <c r="AD10" s="11" t="s">
        <v>39</v>
      </c>
      <c r="AE10" s="11" t="s">
        <v>40</v>
      </c>
      <c r="AF10" s="11" t="s">
        <v>41</v>
      </c>
      <c r="AG10" s="16"/>
    </row>
    <row r="11" spans="1:33" s="17" customFormat="1" ht="15" x14ac:dyDescent="0.2">
      <c r="A11" s="31" t="s">
        <v>0</v>
      </c>
      <c r="B11" s="31" t="s">
        <v>1</v>
      </c>
      <c r="C11" s="31" t="s">
        <v>47</v>
      </c>
      <c r="D11" s="31" t="s">
        <v>2</v>
      </c>
      <c r="E11" s="7" t="s">
        <v>9</v>
      </c>
      <c r="F11" s="7" t="s">
        <v>10</v>
      </c>
      <c r="G11" s="20" t="s">
        <v>11</v>
      </c>
      <c r="H11" s="2" t="s">
        <v>12</v>
      </c>
      <c r="I11" s="2" t="s">
        <v>13</v>
      </c>
      <c r="J11" s="2" t="s">
        <v>14</v>
      </c>
      <c r="K11" s="3" t="s">
        <v>15</v>
      </c>
      <c r="L11" s="4" t="s">
        <v>16</v>
      </c>
      <c r="M11" s="5" t="s">
        <v>17</v>
      </c>
      <c r="N11" s="1" t="s">
        <v>18</v>
      </c>
      <c r="O11" s="2" t="s">
        <v>19</v>
      </c>
      <c r="P11" s="2" t="s">
        <v>20</v>
      </c>
      <c r="Q11" s="3" t="s">
        <v>21</v>
      </c>
      <c r="R11" s="1" t="s">
        <v>22</v>
      </c>
      <c r="S11" s="2" t="s">
        <v>23</v>
      </c>
      <c r="T11" s="3" t="s">
        <v>24</v>
      </c>
      <c r="U11" s="1" t="s">
        <v>25</v>
      </c>
      <c r="V11" s="2" t="s">
        <v>26</v>
      </c>
      <c r="W11" s="2" t="s">
        <v>27</v>
      </c>
      <c r="X11" s="3" t="s">
        <v>28</v>
      </c>
      <c r="Y11" s="6" t="s">
        <v>29</v>
      </c>
      <c r="Z11" s="6" t="s">
        <v>30</v>
      </c>
      <c r="AA11" s="18" t="s">
        <v>49</v>
      </c>
      <c r="AB11" s="8" t="s">
        <v>42</v>
      </c>
      <c r="AC11" s="8" t="s">
        <v>43</v>
      </c>
      <c r="AD11" s="8" t="s">
        <v>44</v>
      </c>
      <c r="AE11" s="9" t="s">
        <v>45</v>
      </c>
      <c r="AF11" s="9" t="s">
        <v>46</v>
      </c>
      <c r="AG11" s="21" t="s">
        <v>48</v>
      </c>
    </row>
    <row r="12" spans="1:33" x14ac:dyDescent="0.2">
      <c r="A12" s="19" t="s">
        <v>3</v>
      </c>
      <c r="B12" s="19">
        <v>13110005</v>
      </c>
      <c r="C12" s="19" t="s">
        <v>4</v>
      </c>
      <c r="D12" s="19" t="s">
        <v>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>SUM(E12:X12)</f>
        <v>0</v>
      </c>
      <c r="Z12" s="19" t="str">
        <f>IF(Y12&gt;=90,"Xuất sắc",IF(Y12&gt;=80,"Tốt",IF(Y12&gt;=65,"Khá",IF(Y12&gt;=50,"Trung bình",IF(Y12&gt;=35,"Yếu",IF(Y12=0,"","Kém"))))))</f>
        <v/>
      </c>
      <c r="AA12" s="19"/>
      <c r="AB12" s="10" t="str">
        <f>IF(SUM(E12:K12)&gt;20,"Vượt",IF(SUM(E12:K12)=0,"",SUM(E12:K12)))</f>
        <v/>
      </c>
      <c r="AC12" s="10" t="str">
        <f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>IF(SUM(R12:T12)&gt;25,"Vượt",IF(SUM(R12:T12)=0,"",SUM(R12:T12)))</f>
        <v/>
      </c>
      <c r="AF12" s="10" t="str">
        <f>IF(SUM(U12:X12)&gt;10,"Vượt",IF(SUM(U12:X12)=0,"",SUM(U12:X12)))</f>
        <v/>
      </c>
      <c r="AG12" s="14" t="str">
        <f>IF(SUM(AB12:AF12)=0,"Chưa đánh giá",SUM(AB12:AF12))</f>
        <v>Chưa đánh giá</v>
      </c>
    </row>
    <row r="13" spans="1:33" x14ac:dyDescent="0.2">
      <c r="A13" s="19" t="s">
        <v>6</v>
      </c>
      <c r="B13" s="19">
        <v>13110003</v>
      </c>
      <c r="C13" s="19" t="s">
        <v>7</v>
      </c>
      <c r="D13" s="19" t="s">
        <v>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ref="Y13" si="0">SUM(E13:X13)</f>
        <v>0</v>
      </c>
      <c r="Z13" s="19" t="str">
        <f t="shared" ref="Z13" si="1">IF(Y13&gt;=90,"Xuất sắc",IF(Y13&gt;=80,"Tốt",IF(Y13&gt;=65,"Khá",IF(Y13&gt;=50,"Trung bình",IF(Y13&gt;=35,"Yếu",IF(Y13=0,"","Kém"))))))</f>
        <v/>
      </c>
      <c r="AA13" s="19"/>
      <c r="AB13" s="10" t="str">
        <f t="shared" ref="AB13" si="2">IF(SUM(E13:K13)&gt;20,"Vượt",IF(SUM(E13:K13)=0,"",SUM(E13:K13)))</f>
        <v/>
      </c>
      <c r="AC13" s="10" t="str">
        <f t="shared" ref="AC13" si="3">IF(SUM(L13:M13)&gt;25,"Vượt",IF(SUM(L13:M13)=0,"",SUM(L13:M13)))</f>
        <v/>
      </c>
      <c r="AD13" s="10" t="str">
        <f>IF(SUM(N13:Q13)&gt;20,Vượt,IF(SUM(N13:Q13)=0,"",SUM(N13:Q13)))</f>
        <v/>
      </c>
      <c r="AE13" s="10" t="str">
        <f t="shared" ref="AE13" si="4">IF(SUM(R13:T13)&gt;25,"Vượt",IF(SUM(R13:T13)=0,"",SUM(R13:T13)))</f>
        <v/>
      </c>
      <c r="AF13" s="10" t="str">
        <f t="shared" ref="AF13" si="5">IF(SUM(U13:X13)&gt;10,"Vượt",IF(SUM(U13:X13)=0,"",SUM(U13:X13)))</f>
        <v/>
      </c>
      <c r="AG13" s="14" t="str">
        <f t="shared" ref="AG13" si="6">IF(SUM(AB13:AF13)=0,"Chưa đánh giá",SUM(AB13:AF13))</f>
        <v>Chưa đánh giá</v>
      </c>
    </row>
    <row r="14" spans="1:33" x14ac:dyDescent="0.2">
      <c r="D14" s="51" t="s">
        <v>62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6" spans="1:33" x14ac:dyDescent="0.2">
      <c r="C16" s="33" t="s">
        <v>30</v>
      </c>
      <c r="D16" s="33" t="s">
        <v>63</v>
      </c>
      <c r="E16" s="47" t="s">
        <v>64</v>
      </c>
      <c r="F16" s="47"/>
      <c r="G16" s="47"/>
      <c r="H16" s="34"/>
      <c r="I16" s="47" t="s">
        <v>30</v>
      </c>
      <c r="J16" s="47"/>
      <c r="K16" s="47"/>
      <c r="L16" s="47" t="s">
        <v>63</v>
      </c>
      <c r="M16" s="47"/>
      <c r="N16" s="47" t="s">
        <v>64</v>
      </c>
      <c r="O16" s="47"/>
      <c r="P16" s="47"/>
    </row>
    <row r="17" spans="1:26" x14ac:dyDescent="0.2">
      <c r="C17" s="35" t="s">
        <v>65</v>
      </c>
      <c r="D17" s="35">
        <f>COUNTIF($Z$12:$Z$13,C17)</f>
        <v>0</v>
      </c>
      <c r="E17" s="43" t="str">
        <f>IFERROR(D17/N20*100,"")</f>
        <v/>
      </c>
      <c r="F17" s="43"/>
      <c r="G17" s="43"/>
      <c r="H17" s="34"/>
      <c r="I17" s="48" t="s">
        <v>66</v>
      </c>
      <c r="J17" s="49"/>
      <c r="K17" s="50"/>
      <c r="L17" s="43">
        <f>COUNTIF($Z$12:$Z$13,I17)</f>
        <v>0</v>
      </c>
      <c r="M17" s="43"/>
      <c r="N17" s="43" t="str">
        <f>IFERROR(L17/N20*100,"")</f>
        <v/>
      </c>
      <c r="O17" s="43"/>
      <c r="P17" s="43"/>
    </row>
    <row r="18" spans="1:26" x14ac:dyDescent="0.2">
      <c r="C18" s="35" t="s">
        <v>67</v>
      </c>
      <c r="D18" s="35">
        <f>COUNTIF($Z$12:$Z$13,C18)</f>
        <v>0</v>
      </c>
      <c r="E18" s="43" t="str">
        <f>IFERROR(D18/N20*100,"")</f>
        <v/>
      </c>
      <c r="F18" s="43"/>
      <c r="G18" s="43"/>
      <c r="H18" s="34"/>
      <c r="I18" s="48" t="s">
        <v>68</v>
      </c>
      <c r="J18" s="49"/>
      <c r="K18" s="50"/>
      <c r="L18" s="43">
        <f>COUNTIF($Z$12:$Z$13,I18)</f>
        <v>0</v>
      </c>
      <c r="M18" s="43"/>
      <c r="N18" s="43" t="str">
        <f>IFERROR(L18/N20*100,"")</f>
        <v/>
      </c>
      <c r="O18" s="43"/>
      <c r="P18" s="43"/>
    </row>
    <row r="19" spans="1:26" x14ac:dyDescent="0.2">
      <c r="C19" s="35" t="s">
        <v>69</v>
      </c>
      <c r="D19" s="35">
        <f>COUNTIF($Z$12:$Z$13,C19)</f>
        <v>0</v>
      </c>
      <c r="E19" s="43" t="str">
        <f>IFERROR(D19/N20*100,"")</f>
        <v/>
      </c>
      <c r="F19" s="43"/>
      <c r="G19" s="43"/>
      <c r="H19" s="34"/>
      <c r="I19" s="44" t="s">
        <v>70</v>
      </c>
      <c r="J19" s="45"/>
      <c r="K19" s="46"/>
      <c r="L19" s="43">
        <f>COUNTIF($Z$12:$Z$13,I19)</f>
        <v>0</v>
      </c>
      <c r="M19" s="43"/>
      <c r="N19" s="43" t="str">
        <f>IFERROR(L19/N20*100,"")</f>
        <v/>
      </c>
      <c r="O19" s="43"/>
      <c r="P19" s="43"/>
    </row>
    <row r="20" spans="1:26" x14ac:dyDescent="0.2">
      <c r="C20" s="35" t="s">
        <v>71</v>
      </c>
      <c r="D20" s="35">
        <f>COUNTIF($Z$12:$Z$13,C20)</f>
        <v>0</v>
      </c>
      <c r="E20" s="43" t="str">
        <f>IFERROR(D20/N20*100,"")</f>
        <v/>
      </c>
      <c r="F20" s="43"/>
      <c r="G20" s="43"/>
      <c r="H20" s="34"/>
      <c r="I20" s="47" t="s">
        <v>72</v>
      </c>
      <c r="J20" s="43"/>
      <c r="K20" s="43"/>
      <c r="L20" s="43"/>
      <c r="M20" s="43"/>
      <c r="N20" s="43">
        <f>SUM(D17:D20,L17:M19)</f>
        <v>0</v>
      </c>
      <c r="O20" s="43"/>
      <c r="P20" s="43"/>
    </row>
    <row r="21" spans="1:26" x14ac:dyDescent="0.2">
      <c r="A21" s="36"/>
    </row>
    <row r="22" spans="1:26" customFormat="1" ht="15.75" x14ac:dyDescent="0.25">
      <c r="A22" s="26"/>
      <c r="B22" s="26"/>
      <c r="C22" s="37" t="s">
        <v>73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4"/>
      <c r="Z22" s="24"/>
    </row>
    <row r="23" spans="1:26" customFormat="1" ht="15.75" x14ac:dyDescent="0.25">
      <c r="A23" s="26"/>
      <c r="B23" s="26"/>
      <c r="C23" s="3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4"/>
      <c r="Z23" s="24"/>
    </row>
    <row r="24" spans="1:26" customFormat="1" ht="15.75" x14ac:dyDescent="0.25">
      <c r="A24" s="26"/>
      <c r="B24" s="26"/>
      <c r="C24" s="3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4"/>
      <c r="Z24" s="24"/>
    </row>
    <row r="25" spans="1:26" customFormat="1" ht="1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4"/>
      <c r="Z25" s="24"/>
    </row>
    <row r="26" spans="1:26" customFormat="1" ht="15" x14ac:dyDescent="0.25">
      <c r="A26" s="26"/>
      <c r="B26" s="41" t="s">
        <v>74</v>
      </c>
      <c r="C26" s="41"/>
      <c r="D26" s="38"/>
      <c r="E26" s="38"/>
      <c r="F26" s="24"/>
      <c r="G26" s="38"/>
      <c r="H26" s="38"/>
      <c r="I26" s="38" t="s">
        <v>75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 t="s">
        <v>76</v>
      </c>
      <c r="W26" s="38"/>
      <c r="X26" s="38"/>
      <c r="Y26" s="38"/>
      <c r="Z26" s="38"/>
    </row>
    <row r="27" spans="1:26" customFormat="1" ht="15" x14ac:dyDescent="0.25">
      <c r="A27" s="26"/>
      <c r="B27" s="42" t="s">
        <v>77</v>
      </c>
      <c r="C27" s="42"/>
      <c r="D27" s="26"/>
      <c r="E27" s="26"/>
      <c r="F27" s="24"/>
      <c r="G27" s="26"/>
      <c r="H27" s="26"/>
      <c r="I27" s="26" t="s">
        <v>78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40" t="s">
        <v>78</v>
      </c>
      <c r="W27" s="26"/>
      <c r="X27" s="26"/>
      <c r="Y27" s="24"/>
      <c r="Z27" s="24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14:Y14"/>
    <mergeCell ref="E16:G16"/>
    <mergeCell ref="I16:K16"/>
    <mergeCell ref="L16:M16"/>
    <mergeCell ref="N16:P16"/>
    <mergeCell ref="N19:P19"/>
    <mergeCell ref="E20:G20"/>
    <mergeCell ref="I20:M20"/>
    <mergeCell ref="N20:P20"/>
    <mergeCell ref="E17:G17"/>
    <mergeCell ref="I17:K17"/>
    <mergeCell ref="L17:M17"/>
    <mergeCell ref="N17:P17"/>
    <mergeCell ref="E18:G18"/>
    <mergeCell ref="I18:K18"/>
    <mergeCell ref="L18:M18"/>
    <mergeCell ref="N18:P18"/>
    <mergeCell ref="B26:C26"/>
    <mergeCell ref="B27:C27"/>
    <mergeCell ref="E19:G19"/>
    <mergeCell ref="I19:K19"/>
    <mergeCell ref="L19:M19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2016-09-01T00:16:10Z</dcterms:modified>
</cp:coreProperties>
</file>